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-Vip-23\Desktop\2024\مستخلص\"/>
    </mc:Choice>
  </mc:AlternateContent>
  <xr:revisionPtr revIDLastSave="0" documentId="13_ncr:1_{8D4A7072-A3C5-41B9-943D-721AE178A58B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خالد طارق ابراهيم" sheetId="6" r:id="rId1"/>
    <sheet name="محمد جمال حسن" sheetId="3" r:id="rId2"/>
    <sheet name="صلاح المنياوي" sheetId="7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7" l="1"/>
  <c r="I6" i="7"/>
  <c r="I7" i="7"/>
  <c r="I8" i="7"/>
  <c r="I9" i="7"/>
  <c r="I10" i="7"/>
  <c r="I11" i="7"/>
  <c r="I12" i="7"/>
  <c r="I13" i="7"/>
  <c r="I14" i="7"/>
  <c r="I15" i="7"/>
  <c r="I19" i="7"/>
  <c r="I20" i="7"/>
  <c r="I4" i="7"/>
  <c r="I16" i="7"/>
  <c r="I17" i="7"/>
  <c r="I18" i="7"/>
  <c r="G19" i="7"/>
  <c r="G20" i="7"/>
  <c r="I32" i="7"/>
  <c r="I21" i="7"/>
  <c r="I33" i="7" s="1"/>
  <c r="F5" i="6"/>
  <c r="F6" i="6"/>
  <c r="F7" i="6"/>
  <c r="F8" i="6"/>
  <c r="F9" i="6"/>
  <c r="F10" i="6"/>
  <c r="F11" i="6"/>
  <c r="F12" i="6"/>
  <c r="F13" i="6"/>
  <c r="F14" i="6"/>
  <c r="F4" i="6"/>
  <c r="F32" i="6"/>
  <c r="F20" i="6"/>
  <c r="F19" i="6"/>
  <c r="F18" i="6"/>
  <c r="F17" i="6"/>
  <c r="F16" i="6"/>
  <c r="F15" i="6"/>
  <c r="F21" i="6"/>
  <c r="F33" i="6" s="1"/>
  <c r="F20" i="3" l="1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21" i="3" s="1"/>
  <c r="F32" i="3" l="1"/>
  <c r="F33" i="3" l="1"/>
</calcChain>
</file>

<file path=xl/sharedStrings.xml><?xml version="1.0" encoding="utf-8"?>
<sst xmlns="http://schemas.openxmlformats.org/spreadsheetml/2006/main" count="108" uniqueCount="58">
  <si>
    <t>البند</t>
  </si>
  <si>
    <t>بيان الاعمال</t>
  </si>
  <si>
    <t>الكمية المنفذة</t>
  </si>
  <si>
    <t>سابقة</t>
  </si>
  <si>
    <t>حالية</t>
  </si>
  <si>
    <t>الاجمالى</t>
  </si>
  <si>
    <t>سعر الوحدة</t>
  </si>
  <si>
    <t>ملاحظات</t>
  </si>
  <si>
    <t xml:space="preserve">المقاول </t>
  </si>
  <si>
    <t>بيانات الصرف والسداد</t>
  </si>
  <si>
    <t xml:space="preserve">مشروع فيو بارك - الفيوم </t>
  </si>
  <si>
    <t>المبلغ المستحق للصرف</t>
  </si>
  <si>
    <t>م2</t>
  </si>
  <si>
    <t>برج B7</t>
  </si>
  <si>
    <t xml:space="preserve">محمد جمال حسن </t>
  </si>
  <si>
    <t xml:space="preserve">مباني الدوره 10 الأف طوبه + مباني الدور الأرضي 5 الأف طوبه عامل الدور الأرضي </t>
  </si>
  <si>
    <t>سند صرف رقم 2712</t>
  </si>
  <si>
    <t>سند صرف 2567</t>
  </si>
  <si>
    <t>سند صرف 2591</t>
  </si>
  <si>
    <t>سند صرف 2617</t>
  </si>
  <si>
    <t>سند صرف 2663</t>
  </si>
  <si>
    <t>سند صرف 2693</t>
  </si>
  <si>
    <t>دق و تركيب عدد 3 شقق</t>
  </si>
  <si>
    <t>دق و تركيب عدد 4 شقق</t>
  </si>
  <si>
    <t>برج B2</t>
  </si>
  <si>
    <t xml:space="preserve">خالد طارق إبراهيم </t>
  </si>
  <si>
    <t>مستخلص ختامي</t>
  </si>
  <si>
    <t xml:space="preserve">مستخلص جاري رقم 5 </t>
  </si>
  <si>
    <t>اعمال المحاره</t>
  </si>
  <si>
    <t xml:space="preserve">اعمال تأسيس الكهرباء </t>
  </si>
  <si>
    <t>اعمال البناء</t>
  </si>
  <si>
    <t>محاره سقف الأول</t>
  </si>
  <si>
    <t xml:space="preserve">محاره سقف الثاني </t>
  </si>
  <si>
    <t>محاره سقف الثالث</t>
  </si>
  <si>
    <t xml:space="preserve">محاره سقف الرابع </t>
  </si>
  <si>
    <t>محاره سقف الخامس</t>
  </si>
  <si>
    <t xml:space="preserve">تجهيزات من الأول للسابع بؤج و امامي </t>
  </si>
  <si>
    <t xml:space="preserve">محاره سقف السابع </t>
  </si>
  <si>
    <t>محاره سقف السادس</t>
  </si>
  <si>
    <t>محاره الداكت</t>
  </si>
  <si>
    <t>محاره المنور</t>
  </si>
  <si>
    <t xml:space="preserve">محاره سقف الثامن </t>
  </si>
  <si>
    <t xml:space="preserve">محاره سقف التاسع </t>
  </si>
  <si>
    <t>الوحده</t>
  </si>
  <si>
    <t xml:space="preserve">كميه العقد </t>
  </si>
  <si>
    <t xml:space="preserve">النسبه </t>
  </si>
  <si>
    <t>سند صرف 2544</t>
  </si>
  <si>
    <t>سند صرف 2590</t>
  </si>
  <si>
    <t>سند صرف 2645</t>
  </si>
  <si>
    <t>سند صرف 2696</t>
  </si>
  <si>
    <t>مستخلص جاري رقم 3</t>
  </si>
  <si>
    <t xml:space="preserve">صلاح المنياوي / سيد حامد </t>
  </si>
  <si>
    <t>دق و تركيب عدد 8 شقق</t>
  </si>
  <si>
    <t>سند صرف 2761</t>
  </si>
  <si>
    <t>خصم الدورالسابع</t>
  </si>
  <si>
    <t>محاره من الاول للسادس</t>
  </si>
  <si>
    <t xml:space="preserve">محاره من السابع للتاسع </t>
  </si>
  <si>
    <t>سند صرف 2762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</si>
</sst>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د_._إ_._‏_-;\-* #,##0.00\ _د_._إ_._‏_-;_-* &quot;-&quot;??\ _د_._إ_._‏_-;_-@_-"/>
    <numFmt numFmtId="165" formatCode="mm/dd/yy;@"/>
  </numFmts>
  <fonts count="7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u/>
      <sz val="12"/>
      <color theme="1"/>
      <name val="Arial"/>
      <family val="2"/>
      <charset val="178"/>
      <scheme val="minor"/>
    </font>
    <font>
      <sz val="12"/>
      <color theme="1"/>
      <name val="Arial"/>
      <family val="2"/>
      <charset val="178"/>
      <scheme val="minor"/>
    </font>
    <font>
      <u/>
      <sz val="14"/>
      <color rgb="FFFF0000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sz val="8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5" xfId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64" fontId="3" fillId="0" borderId="0" xfId="1" applyFont="1" applyAlignment="1">
      <alignment horizontal="center" vertical="center"/>
    </xf>
    <xf numFmtId="164" fontId="0" fillId="0" borderId="5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4" fontId="0" fillId="0" borderId="8" xfId="1" applyFon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164" fontId="0" fillId="0" borderId="5" xfId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164" fontId="3" fillId="0" borderId="0" xfId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4" fontId="0" fillId="0" borderId="35" xfId="1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3" fillId="0" borderId="0" xfId="1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0" fillId="0" borderId="11" xfId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0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64" fontId="0" fillId="0" borderId="15" xfId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1" applyFont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0" fillId="0" borderId="30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 wrapText="1"/>
    </xf>
    <xf numFmtId="164" fontId="0" fillId="0" borderId="31" xfId="1" applyFont="1" applyBorder="1" applyAlignment="1">
      <alignment horizontal="center" vertical="center"/>
    </xf>
    <xf numFmtId="164" fontId="0" fillId="0" borderId="33" xfId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3" fillId="0" borderId="28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 wrapText="1"/>
    </xf>
    <xf numFmtId="164" fontId="0" fillId="0" borderId="8" xfId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4" fontId="3" fillId="0" borderId="2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3" xfId="1" applyFont="1" applyBorder="1" applyAlignment="1">
      <alignment horizontal="center" vertical="center" wrapText="1"/>
    </xf>
    <xf numFmtId="164" fontId="0" fillId="0" borderId="9" xfId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1D668-A741-433E-B659-4316D8001074}">
  <sheetPr>
    <pageSetUpPr fitToPage="1"/>
  </sheetPr>
  <dimension ref="A1:H33"/>
  <sheetViews>
    <sheetView rightToLeft="1" zoomScale="90" zoomScaleNormal="90" workbookViewId="0">
      <pane ySplit="3" topLeftCell="A20" activePane="bottomLeft" state="frozen"/>
      <selection pane="bottomLeft" activeCell="G30" sqref="G30"/>
    </sheetView>
  </sheetViews>
  <sheetFormatPr defaultRowHeight="14.25" x14ac:dyDescent="0.2"/>
  <cols>
    <col min="1" max="1" width="9" style="1"/>
    <col min="2" max="2" width="34.125" style="1" customWidth="1"/>
    <col min="3" max="3" width="10.25" style="1" bestFit="1" customWidth="1"/>
    <col min="4" max="4" width="12.625" style="1" bestFit="1" customWidth="1"/>
    <col min="5" max="5" width="13.125" style="2" bestFit="1" customWidth="1"/>
    <col min="6" max="6" width="19" style="2" bestFit="1" customWidth="1"/>
    <col min="7" max="7" width="12.375" style="1" bestFit="1" customWidth="1"/>
    <col min="8" max="8" width="11.125" style="1" bestFit="1" customWidth="1"/>
    <col min="9" max="16384" width="9" style="1"/>
  </cols>
  <sheetData>
    <row r="1" spans="1:8" s="26" customFormat="1" ht="43.5" customHeight="1" thickBot="1" x14ac:dyDescent="0.25">
      <c r="A1" s="25" t="s">
        <v>8</v>
      </c>
      <c r="B1" s="25" t="s">
        <v>25</v>
      </c>
      <c r="C1" s="25" t="s">
        <v>24</v>
      </c>
      <c r="D1" s="87" t="s">
        <v>27</v>
      </c>
      <c r="E1" s="87"/>
      <c r="F1" s="41" t="s">
        <v>10</v>
      </c>
      <c r="G1" s="27">
        <v>45371</v>
      </c>
      <c r="H1" s="27"/>
    </row>
    <row r="2" spans="1:8" ht="32.25" customHeight="1" x14ac:dyDescent="0.2">
      <c r="A2" s="88" t="s">
        <v>0</v>
      </c>
      <c r="B2" s="42" t="s">
        <v>1</v>
      </c>
      <c r="C2" s="89" t="s">
        <v>2</v>
      </c>
      <c r="D2" s="89"/>
      <c r="E2" s="89"/>
      <c r="F2" s="90" t="s">
        <v>11</v>
      </c>
      <c r="G2" s="92" t="s">
        <v>7</v>
      </c>
    </row>
    <row r="3" spans="1:8" ht="32.25" customHeight="1" x14ac:dyDescent="0.2">
      <c r="A3" s="83"/>
      <c r="B3" s="4" t="s">
        <v>29</v>
      </c>
      <c r="C3" s="4" t="s">
        <v>3</v>
      </c>
      <c r="D3" s="4" t="s">
        <v>4</v>
      </c>
      <c r="E3" s="5" t="s">
        <v>6</v>
      </c>
      <c r="F3" s="91"/>
      <c r="G3" s="93"/>
    </row>
    <row r="4" spans="1:8" ht="21.75" customHeight="1" x14ac:dyDescent="0.2">
      <c r="A4" s="43">
        <v>1</v>
      </c>
      <c r="B4" s="40" t="s">
        <v>22</v>
      </c>
      <c r="C4" s="4">
        <v>3</v>
      </c>
      <c r="D4" s="4"/>
      <c r="E4" s="5">
        <v>2000</v>
      </c>
      <c r="F4" s="5">
        <f>C4*E4</f>
        <v>6000</v>
      </c>
      <c r="G4" s="44"/>
    </row>
    <row r="5" spans="1:8" ht="21.75" customHeight="1" x14ac:dyDescent="0.2">
      <c r="A5" s="43">
        <v>2</v>
      </c>
      <c r="B5" s="40" t="s">
        <v>22</v>
      </c>
      <c r="C5" s="4">
        <v>3</v>
      </c>
      <c r="D5" s="4"/>
      <c r="E5" s="5">
        <v>2000</v>
      </c>
      <c r="F5" s="5">
        <f t="shared" ref="F5:F14" si="0">C5*E5</f>
        <v>6000</v>
      </c>
      <c r="G5" s="44"/>
    </row>
    <row r="6" spans="1:8" ht="21.75" customHeight="1" x14ac:dyDescent="0.2">
      <c r="A6" s="43">
        <v>3</v>
      </c>
      <c r="B6" s="40" t="s">
        <v>22</v>
      </c>
      <c r="C6" s="4">
        <v>2</v>
      </c>
      <c r="D6" s="4"/>
      <c r="E6" s="5">
        <v>2000</v>
      </c>
      <c r="F6" s="5">
        <f t="shared" si="0"/>
        <v>4000</v>
      </c>
      <c r="G6" s="44"/>
    </row>
    <row r="7" spans="1:8" ht="21.75" customHeight="1" x14ac:dyDescent="0.2">
      <c r="A7" s="43">
        <v>4</v>
      </c>
      <c r="B7" s="40" t="s">
        <v>23</v>
      </c>
      <c r="C7" s="4">
        <v>4</v>
      </c>
      <c r="D7" s="4"/>
      <c r="E7" s="5">
        <v>2000</v>
      </c>
      <c r="F7" s="5">
        <f t="shared" si="0"/>
        <v>8000</v>
      </c>
      <c r="G7" s="44"/>
    </row>
    <row r="8" spans="1:8" ht="21.75" customHeight="1" x14ac:dyDescent="0.2">
      <c r="A8" s="43">
        <v>5</v>
      </c>
      <c r="B8" s="40" t="s">
        <v>52</v>
      </c>
      <c r="C8" s="4">
        <v>8</v>
      </c>
      <c r="D8" s="4"/>
      <c r="E8" s="5">
        <v>2000</v>
      </c>
      <c r="F8" s="5">
        <f t="shared" si="0"/>
        <v>16000</v>
      </c>
      <c r="G8" s="44"/>
    </row>
    <row r="9" spans="1:8" ht="21.75" customHeight="1" x14ac:dyDescent="0.2">
      <c r="A9" s="43">
        <v>6</v>
      </c>
      <c r="B9" s="40" t="s">
        <v>23</v>
      </c>
      <c r="C9" s="4">
        <v>4</v>
      </c>
      <c r="D9" s="4"/>
      <c r="E9" s="29">
        <v>2000</v>
      </c>
      <c r="F9" s="5">
        <f t="shared" si="0"/>
        <v>8000</v>
      </c>
      <c r="G9" s="44"/>
    </row>
    <row r="10" spans="1:8" ht="21.75" customHeight="1" x14ac:dyDescent="0.2">
      <c r="A10" s="43">
        <v>7</v>
      </c>
      <c r="B10" s="4"/>
      <c r="C10" s="4"/>
      <c r="D10" s="4"/>
      <c r="E10" s="29"/>
      <c r="F10" s="5">
        <f t="shared" si="0"/>
        <v>0</v>
      </c>
      <c r="G10" s="44"/>
    </row>
    <row r="11" spans="1:8" ht="21.75" customHeight="1" x14ac:dyDescent="0.2">
      <c r="A11" s="43">
        <v>8</v>
      </c>
      <c r="B11" s="4"/>
      <c r="C11" s="4"/>
      <c r="D11" s="4"/>
      <c r="E11" s="29"/>
      <c r="F11" s="5">
        <f t="shared" si="0"/>
        <v>0</v>
      </c>
      <c r="G11" s="44"/>
    </row>
    <row r="12" spans="1:8" ht="21.75" customHeight="1" x14ac:dyDescent="0.2">
      <c r="A12" s="43">
        <v>9</v>
      </c>
      <c r="B12" s="4"/>
      <c r="C12" s="4"/>
      <c r="D12" s="4"/>
      <c r="E12" s="29"/>
      <c r="F12" s="5">
        <f t="shared" si="0"/>
        <v>0</v>
      </c>
      <c r="G12" s="44"/>
    </row>
    <row r="13" spans="1:8" ht="21.75" customHeight="1" x14ac:dyDescent="0.2">
      <c r="A13" s="43">
        <v>10</v>
      </c>
      <c r="B13" s="4"/>
      <c r="C13" s="4"/>
      <c r="D13" s="4"/>
      <c r="E13" s="5"/>
      <c r="F13" s="5">
        <f t="shared" si="0"/>
        <v>0</v>
      </c>
      <c r="G13" s="44"/>
    </row>
    <row r="14" spans="1:8" ht="21.75" customHeight="1" x14ac:dyDescent="0.2">
      <c r="A14" s="43">
        <v>11</v>
      </c>
      <c r="B14" s="4"/>
      <c r="C14" s="4"/>
      <c r="D14" s="4"/>
      <c r="E14" s="5"/>
      <c r="F14" s="5">
        <f t="shared" si="0"/>
        <v>0</v>
      </c>
      <c r="G14" s="44"/>
    </row>
    <row r="15" spans="1:8" ht="21.75" customHeight="1" x14ac:dyDescent="0.2">
      <c r="A15" s="43">
        <v>12</v>
      </c>
      <c r="B15" s="4"/>
      <c r="C15" s="4"/>
      <c r="D15" s="4"/>
      <c r="E15" s="5"/>
      <c r="F15" s="5">
        <f t="shared" ref="F15:F20" si="1">C15*E15</f>
        <v>0</v>
      </c>
      <c r="G15" s="44"/>
    </row>
    <row r="16" spans="1:8" ht="21.75" customHeight="1" x14ac:dyDescent="0.2">
      <c r="A16" s="43">
        <v>13</v>
      </c>
      <c r="B16" s="4"/>
      <c r="C16" s="4"/>
      <c r="D16" s="4"/>
      <c r="E16" s="5"/>
      <c r="F16" s="5">
        <f t="shared" si="1"/>
        <v>0</v>
      </c>
      <c r="G16" s="44"/>
    </row>
    <row r="17" spans="1:7" ht="21.75" customHeight="1" x14ac:dyDescent="0.2">
      <c r="A17" s="43"/>
      <c r="B17" s="4"/>
      <c r="C17" s="4"/>
      <c r="D17" s="4"/>
      <c r="E17" s="5"/>
      <c r="F17" s="5">
        <f t="shared" si="1"/>
        <v>0</v>
      </c>
      <c r="G17" s="44"/>
    </row>
    <row r="18" spans="1:7" ht="21.75" customHeight="1" x14ac:dyDescent="0.2">
      <c r="A18" s="43"/>
      <c r="B18" s="4"/>
      <c r="C18" s="4"/>
      <c r="D18" s="4"/>
      <c r="E18" s="5"/>
      <c r="F18" s="5">
        <f t="shared" si="1"/>
        <v>0</v>
      </c>
      <c r="G18" s="44"/>
    </row>
    <row r="19" spans="1:7" ht="21.75" customHeight="1" x14ac:dyDescent="0.2">
      <c r="A19" s="43"/>
      <c r="B19" s="4"/>
      <c r="C19" s="4"/>
      <c r="D19" s="4"/>
      <c r="E19" s="5"/>
      <c r="F19" s="5">
        <f t="shared" si="1"/>
        <v>0</v>
      </c>
      <c r="G19" s="44"/>
    </row>
    <row r="20" spans="1:7" ht="21.75" customHeight="1" x14ac:dyDescent="0.2">
      <c r="A20" s="43"/>
      <c r="B20" s="4"/>
      <c r="C20" s="4"/>
      <c r="D20" s="4"/>
      <c r="E20" s="5"/>
      <c r="F20" s="5">
        <f t="shared" si="1"/>
        <v>0</v>
      </c>
      <c r="G20" s="44"/>
    </row>
    <row r="21" spans="1:7" ht="30" customHeight="1" x14ac:dyDescent="0.2">
      <c r="A21" s="83" t="s">
        <v>5</v>
      </c>
      <c r="B21" s="84"/>
      <c r="C21" s="4"/>
      <c r="D21" s="4"/>
      <c r="E21" s="5"/>
      <c r="F21" s="5">
        <f>SUM(F4:F20)</f>
        <v>48000</v>
      </c>
      <c r="G21" s="44"/>
    </row>
    <row r="22" spans="1:7" ht="26.25" customHeight="1" x14ac:dyDescent="0.2">
      <c r="A22" s="85" t="s">
        <v>9</v>
      </c>
      <c r="B22" s="86"/>
      <c r="C22" s="4"/>
      <c r="D22" s="4"/>
      <c r="E22" s="5"/>
      <c r="F22" s="5"/>
      <c r="G22" s="44"/>
    </row>
    <row r="23" spans="1:7" ht="26.25" customHeight="1" x14ac:dyDescent="0.2">
      <c r="A23" s="45"/>
      <c r="B23" s="4"/>
      <c r="C23" s="32"/>
      <c r="D23" s="4"/>
      <c r="E23" s="5"/>
      <c r="F23" s="5"/>
      <c r="G23" s="44"/>
    </row>
    <row r="24" spans="1:7" ht="21.75" customHeight="1" x14ac:dyDescent="0.2">
      <c r="A24" s="43">
        <v>1</v>
      </c>
      <c r="B24" s="4" t="s">
        <v>17</v>
      </c>
      <c r="C24" s="32"/>
      <c r="D24" s="4"/>
      <c r="E24" s="5"/>
      <c r="F24" s="4">
        <v>7500</v>
      </c>
      <c r="G24" s="46">
        <v>45354</v>
      </c>
    </row>
    <row r="25" spans="1:7" ht="21.75" customHeight="1" x14ac:dyDescent="0.2">
      <c r="A25" s="43">
        <v>2</v>
      </c>
      <c r="B25" s="4" t="s">
        <v>18</v>
      </c>
      <c r="C25" s="32"/>
      <c r="D25" s="4"/>
      <c r="E25" s="29"/>
      <c r="F25" s="4">
        <v>7500</v>
      </c>
      <c r="G25" s="46">
        <v>45358</v>
      </c>
    </row>
    <row r="26" spans="1:7" ht="21.75" customHeight="1" x14ac:dyDescent="0.2">
      <c r="A26" s="43">
        <v>3</v>
      </c>
      <c r="B26" s="4" t="s">
        <v>19</v>
      </c>
      <c r="C26" s="32"/>
      <c r="D26" s="4"/>
      <c r="E26" s="29"/>
      <c r="F26" s="4">
        <v>5000</v>
      </c>
      <c r="G26" s="46">
        <v>45361</v>
      </c>
    </row>
    <row r="27" spans="1:7" ht="21.75" customHeight="1" x14ac:dyDescent="0.2">
      <c r="A27" s="43">
        <v>4</v>
      </c>
      <c r="B27" s="4" t="s">
        <v>20</v>
      </c>
      <c r="C27" s="32"/>
      <c r="D27" s="4"/>
      <c r="E27" s="29"/>
      <c r="F27" s="4">
        <v>4000</v>
      </c>
      <c r="G27" s="46">
        <v>45367</v>
      </c>
    </row>
    <row r="28" spans="1:7" ht="21.75" customHeight="1" x14ac:dyDescent="0.2">
      <c r="A28" s="43">
        <v>5</v>
      </c>
      <c r="B28" s="4" t="s">
        <v>21</v>
      </c>
      <c r="C28" s="32"/>
      <c r="D28" s="4"/>
      <c r="E28" s="29"/>
      <c r="F28" s="4">
        <v>16000</v>
      </c>
      <c r="G28" s="46">
        <v>45371</v>
      </c>
    </row>
    <row r="29" spans="1:7" ht="21.75" customHeight="1" x14ac:dyDescent="0.2">
      <c r="A29" s="43"/>
      <c r="B29" s="4" t="s">
        <v>53</v>
      </c>
      <c r="C29" s="32"/>
      <c r="D29" s="4"/>
      <c r="E29" s="29"/>
      <c r="F29" s="29">
        <v>8000</v>
      </c>
      <c r="G29" s="46">
        <v>45378</v>
      </c>
    </row>
    <row r="30" spans="1:7" ht="21.75" customHeight="1" x14ac:dyDescent="0.2">
      <c r="A30" s="43"/>
      <c r="B30" s="4"/>
      <c r="C30" s="4"/>
      <c r="D30" s="4"/>
      <c r="E30" s="29"/>
      <c r="F30" s="29"/>
      <c r="G30" s="46"/>
    </row>
    <row r="31" spans="1:7" ht="21.75" customHeight="1" x14ac:dyDescent="0.2">
      <c r="A31" s="43"/>
      <c r="B31" s="4"/>
      <c r="C31" s="4"/>
      <c r="D31" s="4"/>
      <c r="E31" s="5"/>
      <c r="F31" s="5"/>
      <c r="G31" s="44"/>
    </row>
    <row r="32" spans="1:7" ht="30" customHeight="1" x14ac:dyDescent="0.2">
      <c r="A32" s="83" t="s">
        <v>5</v>
      </c>
      <c r="B32" s="84"/>
      <c r="C32" s="4"/>
      <c r="D32" s="4"/>
      <c r="E32" s="5"/>
      <c r="F32" s="5">
        <f>SUM(F23:F31)</f>
        <v>48000</v>
      </c>
      <c r="G32" s="44"/>
    </row>
    <row r="33" spans="1:7" ht="54.75" customHeight="1" thickBot="1" x14ac:dyDescent="0.25">
      <c r="A33" s="47"/>
      <c r="B33" s="48" t="s">
        <v>5</v>
      </c>
      <c r="C33" s="48"/>
      <c r="D33" s="48"/>
      <c r="E33" s="49"/>
      <c r="F33" s="49">
        <f>F21-F32</f>
        <v>0</v>
      </c>
      <c r="G33" s="50"/>
    </row>
  </sheetData>
  <mergeCells count="8">
    <mergeCell ref="F2:F3"/>
    <mergeCell ref="G2:G3"/>
    <mergeCell ref="A21:B21"/>
    <mergeCell ref="A22:B22"/>
    <mergeCell ref="A32:B32"/>
    <mergeCell ref="D1:E1"/>
    <mergeCell ref="A2:A3"/>
    <mergeCell ref="C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4"/>
  <sheetViews>
    <sheetView rightToLeft="1" zoomScale="94" zoomScaleNormal="94" workbookViewId="0">
      <pane ySplit="3" topLeftCell="A4" activePane="bottomLeft" state="frozen"/>
      <selection pane="bottomLeft" activeCell="B4" sqref="B4:B7"/>
    </sheetView>
  </sheetViews>
  <sheetFormatPr defaultRowHeight="14.25" x14ac:dyDescent="0.2"/>
  <cols>
    <col min="1" max="1" width="9" style="1"/>
    <col min="2" max="2" width="34.125" style="1" customWidth="1"/>
    <col min="3" max="3" width="10.25" style="1" bestFit="1" customWidth="1"/>
    <col min="4" max="4" width="12.625" style="1" bestFit="1" customWidth="1"/>
    <col min="5" max="5" width="11.375" style="2" bestFit="1" customWidth="1"/>
    <col min="6" max="6" width="19" style="2" bestFit="1" customWidth="1"/>
    <col min="7" max="7" width="12.375" style="1" bestFit="1" customWidth="1"/>
    <col min="8" max="8" width="11.125" style="1" bestFit="1" customWidth="1"/>
    <col min="9" max="16384" width="9" style="1"/>
  </cols>
  <sheetData>
    <row r="1" spans="1:8" s="26" customFormat="1" ht="43.5" customHeight="1" thickBot="1" x14ac:dyDescent="0.25">
      <c r="A1" s="25" t="s">
        <v>8</v>
      </c>
      <c r="B1" s="25" t="s">
        <v>14</v>
      </c>
      <c r="C1" s="25" t="s">
        <v>13</v>
      </c>
      <c r="D1" s="96" t="s">
        <v>26</v>
      </c>
      <c r="E1" s="96"/>
      <c r="F1" s="28" t="s">
        <v>10</v>
      </c>
      <c r="G1" s="27">
        <v>45372</v>
      </c>
      <c r="H1" s="27"/>
    </row>
    <row r="2" spans="1:8" ht="32.25" customHeight="1" thickTop="1" x14ac:dyDescent="0.2">
      <c r="A2" s="102" t="s">
        <v>0</v>
      </c>
      <c r="B2" s="3" t="s">
        <v>1</v>
      </c>
      <c r="C2" s="97" t="s">
        <v>2</v>
      </c>
      <c r="D2" s="97"/>
      <c r="E2" s="97"/>
      <c r="F2" s="104" t="s">
        <v>11</v>
      </c>
      <c r="G2" s="98" t="s">
        <v>7</v>
      </c>
    </row>
    <row r="3" spans="1:8" ht="32.25" customHeight="1" thickBot="1" x14ac:dyDescent="0.25">
      <c r="A3" s="103"/>
      <c r="B3" s="8" t="s">
        <v>30</v>
      </c>
      <c r="C3" s="8" t="s">
        <v>3</v>
      </c>
      <c r="D3" s="8" t="s">
        <v>4</v>
      </c>
      <c r="E3" s="9" t="s">
        <v>6</v>
      </c>
      <c r="F3" s="105"/>
      <c r="G3" s="99"/>
    </row>
    <row r="4" spans="1:8" ht="21.75" customHeight="1" thickTop="1" x14ac:dyDescent="0.2">
      <c r="A4" s="10">
        <v>1</v>
      </c>
      <c r="B4" s="106" t="s">
        <v>15</v>
      </c>
      <c r="C4" s="11">
        <v>15</v>
      </c>
      <c r="D4" s="11"/>
      <c r="E4" s="12">
        <v>450</v>
      </c>
      <c r="F4" s="12">
        <f>C4*E4</f>
        <v>6750</v>
      </c>
      <c r="G4" s="13"/>
    </row>
    <row r="5" spans="1:8" ht="21.75" customHeight="1" x14ac:dyDescent="0.2">
      <c r="A5" s="6">
        <v>2</v>
      </c>
      <c r="B5" s="107"/>
      <c r="C5" s="4">
        <v>1</v>
      </c>
      <c r="D5" s="4"/>
      <c r="E5" s="5">
        <v>250</v>
      </c>
      <c r="F5" s="12">
        <f t="shared" ref="F5:F20" si="0">C5*E5</f>
        <v>250</v>
      </c>
      <c r="G5" s="7"/>
    </row>
    <row r="6" spans="1:8" ht="21.75" customHeight="1" x14ac:dyDescent="0.2">
      <c r="A6" s="6">
        <v>3</v>
      </c>
      <c r="B6" s="107"/>
      <c r="C6" s="4"/>
      <c r="D6" s="4"/>
      <c r="E6" s="5"/>
      <c r="F6" s="12">
        <f t="shared" si="0"/>
        <v>0</v>
      </c>
      <c r="G6" s="7"/>
    </row>
    <row r="7" spans="1:8" ht="21.75" customHeight="1" x14ac:dyDescent="0.2">
      <c r="A7" s="6">
        <v>4</v>
      </c>
      <c r="B7" s="108"/>
      <c r="C7" s="4"/>
      <c r="D7" s="4"/>
      <c r="E7" s="5"/>
      <c r="F7" s="12">
        <f t="shared" si="0"/>
        <v>0</v>
      </c>
      <c r="G7" s="7"/>
    </row>
    <row r="8" spans="1:8" ht="21.75" customHeight="1" x14ac:dyDescent="0.2">
      <c r="A8" s="6">
        <v>5</v>
      </c>
      <c r="B8" s="4"/>
      <c r="C8" s="4"/>
      <c r="D8" s="4"/>
      <c r="E8" s="5"/>
      <c r="F8" s="12">
        <f t="shared" si="0"/>
        <v>0</v>
      </c>
      <c r="G8" s="7"/>
    </row>
    <row r="9" spans="1:8" ht="21.75" customHeight="1" x14ac:dyDescent="0.2">
      <c r="A9" s="6">
        <v>6</v>
      </c>
      <c r="B9" s="4"/>
      <c r="C9" s="4"/>
      <c r="D9" s="4"/>
      <c r="E9" s="29"/>
      <c r="F9" s="12">
        <f t="shared" si="0"/>
        <v>0</v>
      </c>
      <c r="G9" s="7"/>
    </row>
    <row r="10" spans="1:8" ht="21.75" customHeight="1" x14ac:dyDescent="0.2">
      <c r="A10" s="6">
        <v>7</v>
      </c>
      <c r="B10" s="4"/>
      <c r="C10" s="4"/>
      <c r="D10" s="4"/>
      <c r="E10" s="29"/>
      <c r="F10" s="12">
        <f t="shared" si="0"/>
        <v>0</v>
      </c>
      <c r="G10" s="7"/>
    </row>
    <row r="11" spans="1:8" ht="21.75" customHeight="1" x14ac:dyDescent="0.2">
      <c r="A11" s="6">
        <v>8</v>
      </c>
      <c r="B11" s="4"/>
      <c r="C11" s="4"/>
      <c r="D11" s="4"/>
      <c r="E11" s="29"/>
      <c r="F11" s="12">
        <f t="shared" si="0"/>
        <v>0</v>
      </c>
      <c r="G11" s="7"/>
    </row>
    <row r="12" spans="1:8" ht="21.75" customHeight="1" x14ac:dyDescent="0.2">
      <c r="A12" s="6">
        <v>9</v>
      </c>
      <c r="B12" s="4"/>
      <c r="C12" s="4"/>
      <c r="D12" s="4"/>
      <c r="E12" s="29"/>
      <c r="F12" s="12">
        <f t="shared" si="0"/>
        <v>0</v>
      </c>
      <c r="G12" s="7"/>
    </row>
    <row r="13" spans="1:8" ht="21.75" customHeight="1" x14ac:dyDescent="0.2">
      <c r="A13" s="6">
        <v>10</v>
      </c>
      <c r="B13" s="4"/>
      <c r="C13" s="4"/>
      <c r="D13" s="4"/>
      <c r="E13" s="5"/>
      <c r="F13" s="12">
        <f t="shared" si="0"/>
        <v>0</v>
      </c>
      <c r="G13" s="7"/>
    </row>
    <row r="14" spans="1:8" ht="21.75" customHeight="1" x14ac:dyDescent="0.2">
      <c r="A14" s="6">
        <v>11</v>
      </c>
      <c r="B14" s="4"/>
      <c r="C14" s="4"/>
      <c r="D14" s="4"/>
      <c r="E14" s="5"/>
      <c r="F14" s="12">
        <f t="shared" si="0"/>
        <v>0</v>
      </c>
      <c r="G14" s="7"/>
    </row>
    <row r="15" spans="1:8" ht="21.75" customHeight="1" x14ac:dyDescent="0.2">
      <c r="A15" s="6">
        <v>12</v>
      </c>
      <c r="B15" s="4"/>
      <c r="C15" s="4"/>
      <c r="D15" s="4"/>
      <c r="E15" s="5"/>
      <c r="F15" s="12">
        <f t="shared" si="0"/>
        <v>0</v>
      </c>
      <c r="G15" s="7"/>
    </row>
    <row r="16" spans="1:8" ht="21.75" customHeight="1" x14ac:dyDescent="0.2">
      <c r="A16" s="6">
        <v>13</v>
      </c>
      <c r="B16" s="4"/>
      <c r="C16" s="4"/>
      <c r="D16" s="4"/>
      <c r="E16" s="5"/>
      <c r="F16" s="12">
        <f t="shared" si="0"/>
        <v>0</v>
      </c>
      <c r="G16" s="7"/>
    </row>
    <row r="17" spans="1:7" ht="21.75" customHeight="1" x14ac:dyDescent="0.2">
      <c r="A17" s="6"/>
      <c r="B17" s="4"/>
      <c r="C17" s="4"/>
      <c r="D17" s="4"/>
      <c r="E17" s="5"/>
      <c r="F17" s="12">
        <f t="shared" si="0"/>
        <v>0</v>
      </c>
      <c r="G17" s="7"/>
    </row>
    <row r="18" spans="1:7" ht="21.75" customHeight="1" x14ac:dyDescent="0.2">
      <c r="A18" s="6"/>
      <c r="B18" s="4"/>
      <c r="C18" s="4"/>
      <c r="D18" s="4"/>
      <c r="E18" s="5"/>
      <c r="F18" s="12">
        <f t="shared" si="0"/>
        <v>0</v>
      </c>
      <c r="G18" s="7"/>
    </row>
    <row r="19" spans="1:7" ht="21.75" customHeight="1" x14ac:dyDescent="0.2">
      <c r="A19" s="6"/>
      <c r="B19" s="4"/>
      <c r="C19" s="4"/>
      <c r="D19" s="4"/>
      <c r="E19" s="5"/>
      <c r="F19" s="12">
        <f t="shared" si="0"/>
        <v>0</v>
      </c>
      <c r="G19" s="7"/>
    </row>
    <row r="20" spans="1:7" ht="21.75" customHeight="1" thickBot="1" x14ac:dyDescent="0.25">
      <c r="A20" s="6"/>
      <c r="B20" s="4"/>
      <c r="C20" s="4"/>
      <c r="D20" s="4"/>
      <c r="E20" s="5"/>
      <c r="F20" s="12">
        <f t="shared" si="0"/>
        <v>0</v>
      </c>
      <c r="G20" s="7"/>
    </row>
    <row r="21" spans="1:7" ht="30" customHeight="1" thickTop="1" thickBot="1" x14ac:dyDescent="0.25">
      <c r="A21" s="94" t="s">
        <v>5</v>
      </c>
      <c r="B21" s="95"/>
      <c r="C21" s="20"/>
      <c r="D21" s="20"/>
      <c r="E21" s="21"/>
      <c r="F21" s="21">
        <f>SUM(F4:F20)</f>
        <v>7000</v>
      </c>
      <c r="G21" s="22"/>
    </row>
    <row r="22" spans="1:7" ht="26.25" customHeight="1" thickTop="1" x14ac:dyDescent="0.2">
      <c r="A22" s="100" t="s">
        <v>9</v>
      </c>
      <c r="B22" s="101"/>
      <c r="C22" s="3"/>
      <c r="D22" s="3"/>
      <c r="E22" s="23"/>
      <c r="F22" s="23"/>
      <c r="G22" s="24"/>
    </row>
    <row r="23" spans="1:7" ht="26.25" customHeight="1" x14ac:dyDescent="0.2">
      <c r="A23" s="34"/>
      <c r="B23" s="33"/>
      <c r="C23" s="35"/>
      <c r="D23" s="11"/>
      <c r="E23" s="12"/>
      <c r="F23" s="5"/>
      <c r="G23" s="7"/>
    </row>
    <row r="24" spans="1:7" ht="21.75" customHeight="1" x14ac:dyDescent="0.2">
      <c r="A24" s="6">
        <v>1</v>
      </c>
      <c r="B24" s="33" t="s">
        <v>16</v>
      </c>
      <c r="C24" s="32"/>
      <c r="D24" s="4"/>
      <c r="E24" s="5"/>
      <c r="F24" s="5">
        <v>7000</v>
      </c>
      <c r="G24" s="38">
        <v>45372</v>
      </c>
    </row>
    <row r="25" spans="1:7" ht="21.75" customHeight="1" x14ac:dyDescent="0.2">
      <c r="A25" s="6">
        <v>2</v>
      </c>
      <c r="B25" s="33"/>
      <c r="C25" s="32"/>
      <c r="D25" s="4"/>
      <c r="E25" s="5"/>
      <c r="F25" s="5"/>
      <c r="G25" s="7"/>
    </row>
    <row r="26" spans="1:7" ht="21.75" customHeight="1" x14ac:dyDescent="0.2">
      <c r="A26" s="6">
        <v>3</v>
      </c>
      <c r="B26" s="33"/>
      <c r="C26" s="32"/>
      <c r="D26" s="4"/>
      <c r="E26" s="5"/>
      <c r="F26" s="5"/>
      <c r="G26" s="7"/>
    </row>
    <row r="27" spans="1:7" ht="21.75" customHeight="1" x14ac:dyDescent="0.2">
      <c r="A27" s="6"/>
      <c r="B27" s="33"/>
      <c r="C27" s="32"/>
      <c r="D27" s="4"/>
      <c r="E27" s="5"/>
      <c r="F27" s="5"/>
      <c r="G27" s="7"/>
    </row>
    <row r="28" spans="1:7" ht="21.75" customHeight="1" x14ac:dyDescent="0.2">
      <c r="A28" s="6"/>
      <c r="B28" s="33"/>
      <c r="C28" s="32"/>
      <c r="D28" s="4"/>
      <c r="E28" s="5"/>
      <c r="F28" s="5"/>
      <c r="G28" s="7"/>
    </row>
    <row r="29" spans="1:7" ht="21.75" customHeight="1" x14ac:dyDescent="0.2">
      <c r="A29" s="6"/>
      <c r="B29" s="33"/>
      <c r="C29" s="32"/>
      <c r="D29" s="4"/>
      <c r="E29" s="5"/>
      <c r="F29" s="5"/>
      <c r="G29" s="7"/>
    </row>
    <row r="30" spans="1:7" ht="21.75" customHeight="1" x14ac:dyDescent="0.2">
      <c r="A30" s="6"/>
      <c r="B30" s="33"/>
      <c r="C30" s="4"/>
      <c r="D30" s="4"/>
      <c r="E30" s="5"/>
      <c r="F30" s="5"/>
      <c r="G30" s="7"/>
    </row>
    <row r="31" spans="1:7" ht="21.75" customHeight="1" thickBot="1" x14ac:dyDescent="0.25">
      <c r="A31" s="14"/>
      <c r="B31" s="36"/>
      <c r="C31" s="15"/>
      <c r="D31" s="15"/>
      <c r="E31" s="16"/>
      <c r="F31" s="16"/>
      <c r="G31" s="17"/>
    </row>
    <row r="32" spans="1:7" ht="30" customHeight="1" thickTop="1" thickBot="1" x14ac:dyDescent="0.25">
      <c r="A32" s="94" t="s">
        <v>5</v>
      </c>
      <c r="B32" s="95"/>
      <c r="C32" s="20"/>
      <c r="D32" s="20"/>
      <c r="E32" s="21"/>
      <c r="F32" s="21">
        <f>SUM(F23:F31)</f>
        <v>7000</v>
      </c>
      <c r="G32" s="22"/>
    </row>
    <row r="33" spans="1:7" ht="54.75" customHeight="1" thickTop="1" thickBot="1" x14ac:dyDescent="0.25">
      <c r="A33" s="18"/>
      <c r="B33" s="19" t="s">
        <v>5</v>
      </c>
      <c r="C33" s="19"/>
      <c r="D33" s="20"/>
      <c r="E33" s="21"/>
      <c r="F33" s="21">
        <f>F21-F32</f>
        <v>0</v>
      </c>
      <c r="G33" s="22"/>
    </row>
    <row r="34" spans="1:7" ht="15" thickTop="1" x14ac:dyDescent="0.2"/>
  </sheetData>
  <mergeCells count="9">
    <mergeCell ref="A32:B32"/>
    <mergeCell ref="D1:E1"/>
    <mergeCell ref="C2:E2"/>
    <mergeCell ref="G2:G3"/>
    <mergeCell ref="A21:B21"/>
    <mergeCell ref="A22:B22"/>
    <mergeCell ref="A2:A3"/>
    <mergeCell ref="F2:F3"/>
    <mergeCell ref="B4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E2FDA-7E78-4B3C-AF51-9814A019B0D9}">
  <sheetPr>
    <pageSetUpPr fitToPage="1"/>
  </sheetPr>
  <dimension ref="A1:K34"/>
  <sheetViews>
    <sheetView rightToLeft="1" tabSelected="1" zoomScale="94" zoomScaleNormal="94" workbookViewId="0">
      <pane ySplit="3" topLeftCell="A23" activePane="bottomLeft" state="frozen"/>
      <selection pane="bottomLeft" activeCell="B23" sqref="B23"/>
    </sheetView>
  </sheetViews>
  <sheetFormatPr defaultRowHeight="14.25" x14ac:dyDescent="0.2"/>
  <cols>
    <col min="1" max="1" width="9" style="79"/>
    <col min="2" max="2" width="39.25" style="79" customWidth="1"/>
    <col min="3" max="3" width="10.25" style="79" bestFit="1" customWidth="1"/>
    <col min="4" max="4" width="10.25" style="79" customWidth="1"/>
    <col min="5" max="5" width="10.25" style="79" bestFit="1" customWidth="1"/>
    <col min="6" max="6" width="12.625" style="79" bestFit="1" customWidth="1"/>
    <col min="7" max="7" width="11.375" style="80" bestFit="1" customWidth="1"/>
    <col min="8" max="8" width="11.375" style="80" customWidth="1"/>
    <col min="9" max="9" width="19" style="80" bestFit="1" customWidth="1"/>
    <col min="10" max="10" width="12.375" style="79" bestFit="1" customWidth="1"/>
    <col min="11" max="11" width="11.125" style="1" bestFit="1" customWidth="1"/>
    <col min="12" max="16384" width="9" style="1"/>
  </cols>
  <sheetData>
    <row r="1" spans="1:11" s="26" customFormat="1" ht="43.5" customHeight="1" thickBot="1" x14ac:dyDescent="0.25">
      <c r="A1" s="52" t="s">
        <v>8</v>
      </c>
      <c r="B1" s="52" t="s">
        <v>51</v>
      </c>
      <c r="C1" s="52"/>
      <c r="D1" s="52"/>
      <c r="E1" s="52" t="s">
        <v>13</v>
      </c>
      <c r="F1" s="113" t="s">
        <v>50</v>
      </c>
      <c r="G1" s="113"/>
      <c r="H1" s="54"/>
      <c r="I1" s="53" t="s">
        <v>10</v>
      </c>
      <c r="J1" s="54">
        <v>45358</v>
      </c>
      <c r="K1" s="27"/>
    </row>
    <row r="2" spans="1:11" ht="32.25" customHeight="1" thickTop="1" x14ac:dyDescent="0.2">
      <c r="A2" s="114" t="s">
        <v>0</v>
      </c>
      <c r="B2" s="55" t="s">
        <v>1</v>
      </c>
      <c r="C2" s="55"/>
      <c r="D2" s="55"/>
      <c r="E2" s="116" t="s">
        <v>2</v>
      </c>
      <c r="F2" s="116"/>
      <c r="G2" s="116"/>
      <c r="H2" s="55"/>
      <c r="I2" s="104" t="s">
        <v>11</v>
      </c>
      <c r="J2" s="117" t="s">
        <v>7</v>
      </c>
    </row>
    <row r="3" spans="1:11" ht="32.25" customHeight="1" thickBot="1" x14ac:dyDescent="0.25">
      <c r="A3" s="115"/>
      <c r="B3" s="56" t="s">
        <v>28</v>
      </c>
      <c r="C3" s="30" t="s">
        <v>43</v>
      </c>
      <c r="D3" s="30" t="s">
        <v>44</v>
      </c>
      <c r="E3" s="30" t="s">
        <v>3</v>
      </c>
      <c r="F3" s="30" t="s">
        <v>4</v>
      </c>
      <c r="G3" s="31" t="s">
        <v>6</v>
      </c>
      <c r="H3" s="31" t="s">
        <v>45</v>
      </c>
      <c r="I3" s="105"/>
      <c r="J3" s="118"/>
    </row>
    <row r="4" spans="1:11" ht="21.75" customHeight="1" thickTop="1" x14ac:dyDescent="0.2">
      <c r="A4" s="57">
        <v>1</v>
      </c>
      <c r="B4" s="51" t="s">
        <v>31</v>
      </c>
      <c r="C4" s="58" t="s">
        <v>12</v>
      </c>
      <c r="D4" s="58">
        <v>209</v>
      </c>
      <c r="E4" s="81">
        <v>200</v>
      </c>
      <c r="F4" s="58">
        <v>0</v>
      </c>
      <c r="G4" s="59">
        <v>30</v>
      </c>
      <c r="H4" s="59">
        <v>1</v>
      </c>
      <c r="I4" s="59">
        <f>E4*G4*H4</f>
        <v>6000</v>
      </c>
      <c r="J4" s="60"/>
    </row>
    <row r="5" spans="1:11" ht="21.75" customHeight="1" x14ac:dyDescent="0.2">
      <c r="A5" s="61">
        <v>2</v>
      </c>
      <c r="B5" s="51" t="s">
        <v>32</v>
      </c>
      <c r="C5" s="58" t="s">
        <v>12</v>
      </c>
      <c r="D5" s="58">
        <v>209</v>
      </c>
      <c r="E5" s="82">
        <v>200</v>
      </c>
      <c r="F5" s="62">
        <v>0</v>
      </c>
      <c r="G5" s="59">
        <v>30</v>
      </c>
      <c r="H5" s="59">
        <v>1</v>
      </c>
      <c r="I5" s="59">
        <f t="shared" ref="I5:I20" si="0">E5*G5*H5</f>
        <v>6000</v>
      </c>
      <c r="J5" s="63"/>
    </row>
    <row r="6" spans="1:11" ht="21.75" customHeight="1" x14ac:dyDescent="0.2">
      <c r="A6" s="61">
        <v>3</v>
      </c>
      <c r="B6" s="51" t="s">
        <v>33</v>
      </c>
      <c r="C6" s="58" t="s">
        <v>12</v>
      </c>
      <c r="D6" s="58">
        <v>209</v>
      </c>
      <c r="E6" s="82">
        <v>200</v>
      </c>
      <c r="F6" s="62">
        <v>0</v>
      </c>
      <c r="G6" s="59">
        <v>30</v>
      </c>
      <c r="H6" s="59">
        <v>1</v>
      </c>
      <c r="I6" s="59">
        <f t="shared" si="0"/>
        <v>6000</v>
      </c>
      <c r="J6" s="63"/>
    </row>
    <row r="7" spans="1:11" ht="21.75" customHeight="1" x14ac:dyDescent="0.2">
      <c r="A7" s="61">
        <v>4</v>
      </c>
      <c r="B7" s="51" t="s">
        <v>34</v>
      </c>
      <c r="C7" s="58" t="s">
        <v>12</v>
      </c>
      <c r="D7" s="58">
        <v>209</v>
      </c>
      <c r="E7" s="82">
        <v>200</v>
      </c>
      <c r="F7" s="62">
        <v>0</v>
      </c>
      <c r="G7" s="59">
        <v>30</v>
      </c>
      <c r="H7" s="59">
        <v>1</v>
      </c>
      <c r="I7" s="59">
        <f t="shared" si="0"/>
        <v>6000</v>
      </c>
      <c r="J7" s="63"/>
    </row>
    <row r="8" spans="1:11" ht="21.75" customHeight="1" x14ac:dyDescent="0.2">
      <c r="A8" s="61">
        <v>5</v>
      </c>
      <c r="B8" s="51" t="s">
        <v>35</v>
      </c>
      <c r="C8" s="58" t="s">
        <v>12</v>
      </c>
      <c r="D8" s="58">
        <v>209</v>
      </c>
      <c r="E8" s="82">
        <v>200</v>
      </c>
      <c r="F8" s="62">
        <v>0</v>
      </c>
      <c r="G8" s="59">
        <v>30</v>
      </c>
      <c r="H8" s="59">
        <v>1</v>
      </c>
      <c r="I8" s="59">
        <f t="shared" si="0"/>
        <v>6000</v>
      </c>
      <c r="J8" s="63"/>
    </row>
    <row r="9" spans="1:11" ht="20.25" x14ac:dyDescent="0.2">
      <c r="A9" s="61">
        <v>6</v>
      </c>
      <c r="B9" s="51" t="s">
        <v>36</v>
      </c>
      <c r="C9" s="58" t="s">
        <v>12</v>
      </c>
      <c r="D9" s="58">
        <v>450</v>
      </c>
      <c r="E9" s="82">
        <v>3150</v>
      </c>
      <c r="F9" s="62">
        <v>0</v>
      </c>
      <c r="G9" s="59">
        <v>25</v>
      </c>
      <c r="H9" s="59">
        <v>0.25</v>
      </c>
      <c r="I9" s="59">
        <f t="shared" si="0"/>
        <v>19687.5</v>
      </c>
      <c r="J9" s="63"/>
    </row>
    <row r="10" spans="1:11" ht="21.75" customHeight="1" x14ac:dyDescent="0.2">
      <c r="A10" s="61">
        <v>7</v>
      </c>
      <c r="B10" s="51" t="s">
        <v>38</v>
      </c>
      <c r="C10" s="58" t="s">
        <v>12</v>
      </c>
      <c r="D10" s="58">
        <v>209</v>
      </c>
      <c r="E10" s="82">
        <v>200</v>
      </c>
      <c r="F10" s="62">
        <v>0</v>
      </c>
      <c r="G10" s="59">
        <v>30</v>
      </c>
      <c r="H10" s="59">
        <v>1</v>
      </c>
      <c r="I10" s="59">
        <f t="shared" si="0"/>
        <v>6000</v>
      </c>
      <c r="J10" s="63"/>
    </row>
    <row r="11" spans="1:11" ht="21.75" customHeight="1" x14ac:dyDescent="0.2">
      <c r="A11" s="61">
        <v>8</v>
      </c>
      <c r="B11" s="51" t="s">
        <v>37</v>
      </c>
      <c r="C11" s="58" t="s">
        <v>12</v>
      </c>
      <c r="D11" s="58">
        <v>209</v>
      </c>
      <c r="E11" s="82">
        <v>200</v>
      </c>
      <c r="F11" s="62">
        <v>0</v>
      </c>
      <c r="G11" s="59">
        <v>30</v>
      </c>
      <c r="H11" s="59">
        <v>1</v>
      </c>
      <c r="I11" s="59">
        <f t="shared" si="0"/>
        <v>6000</v>
      </c>
      <c r="J11" s="63"/>
    </row>
    <row r="12" spans="1:11" ht="21.75" customHeight="1" x14ac:dyDescent="0.2">
      <c r="A12" s="61">
        <v>9</v>
      </c>
      <c r="B12" s="51" t="s">
        <v>39</v>
      </c>
      <c r="C12" s="58" t="s">
        <v>12</v>
      </c>
      <c r="D12" s="58">
        <v>30</v>
      </c>
      <c r="E12" s="82">
        <v>30</v>
      </c>
      <c r="F12" s="62">
        <v>0</v>
      </c>
      <c r="G12" s="59">
        <v>25</v>
      </c>
      <c r="H12" s="59">
        <v>1</v>
      </c>
      <c r="I12" s="59">
        <f t="shared" si="0"/>
        <v>750</v>
      </c>
      <c r="J12" s="63"/>
    </row>
    <row r="13" spans="1:11" ht="21.75" customHeight="1" x14ac:dyDescent="0.2">
      <c r="A13" s="61">
        <v>10</v>
      </c>
      <c r="B13" s="51" t="s">
        <v>40</v>
      </c>
      <c r="C13" s="58" t="s">
        <v>12</v>
      </c>
      <c r="D13" s="58">
        <v>500</v>
      </c>
      <c r="E13" s="82">
        <v>500</v>
      </c>
      <c r="F13" s="62">
        <v>0</v>
      </c>
      <c r="G13" s="59">
        <v>45</v>
      </c>
      <c r="H13" s="59">
        <v>1</v>
      </c>
      <c r="I13" s="59">
        <f t="shared" si="0"/>
        <v>22500</v>
      </c>
      <c r="J13" s="63"/>
    </row>
    <row r="14" spans="1:11" ht="21.75" customHeight="1" x14ac:dyDescent="0.2">
      <c r="A14" s="61">
        <v>11</v>
      </c>
      <c r="B14" s="51" t="s">
        <v>41</v>
      </c>
      <c r="C14" s="58" t="s">
        <v>12</v>
      </c>
      <c r="D14" s="58">
        <v>209</v>
      </c>
      <c r="E14" s="82">
        <v>200</v>
      </c>
      <c r="F14" s="62">
        <v>0</v>
      </c>
      <c r="G14" s="59">
        <v>30</v>
      </c>
      <c r="H14" s="59">
        <v>1</v>
      </c>
      <c r="I14" s="59">
        <f t="shared" si="0"/>
        <v>6000</v>
      </c>
      <c r="J14" s="63"/>
    </row>
    <row r="15" spans="1:11" ht="21.75" customHeight="1" x14ac:dyDescent="0.2">
      <c r="A15" s="61">
        <v>12</v>
      </c>
      <c r="B15" s="51" t="s">
        <v>42</v>
      </c>
      <c r="C15" s="58" t="s">
        <v>12</v>
      </c>
      <c r="D15" s="58">
        <v>209</v>
      </c>
      <c r="E15" s="82">
        <v>200</v>
      </c>
      <c r="F15" s="62">
        <v>0</v>
      </c>
      <c r="G15" s="59">
        <v>30</v>
      </c>
      <c r="H15" s="59">
        <v>1</v>
      </c>
      <c r="I15" s="59">
        <f t="shared" si="0"/>
        <v>6000</v>
      </c>
      <c r="J15" s="63"/>
    </row>
    <row r="16" spans="1:11" ht="21.75" customHeight="1" x14ac:dyDescent="0.2">
      <c r="A16" s="61">
        <v>13</v>
      </c>
      <c r="B16" s="51" t="s">
        <v>54</v>
      </c>
      <c r="C16" s="58" t="s">
        <v>12</v>
      </c>
      <c r="D16" s="58">
        <v>-450</v>
      </c>
      <c r="E16" s="82">
        <v>-450</v>
      </c>
      <c r="F16" s="62">
        <v>0</v>
      </c>
      <c r="G16" s="59">
        <v>25</v>
      </c>
      <c r="H16" s="59">
        <v>0.25</v>
      </c>
      <c r="I16" s="59">
        <f t="shared" si="0"/>
        <v>-2812.5</v>
      </c>
      <c r="J16" s="63"/>
    </row>
    <row r="17" spans="1:10" ht="21.75" customHeight="1" x14ac:dyDescent="0.2">
      <c r="A17" s="61">
        <v>14</v>
      </c>
      <c r="B17" s="51" t="s">
        <v>55</v>
      </c>
      <c r="C17" s="58" t="s">
        <v>12</v>
      </c>
      <c r="D17" s="58">
        <v>450</v>
      </c>
      <c r="E17" s="82">
        <v>2700</v>
      </c>
      <c r="F17" s="62">
        <v>0</v>
      </c>
      <c r="G17" s="59">
        <v>25</v>
      </c>
      <c r="H17" s="59">
        <v>0.75</v>
      </c>
      <c r="I17" s="59">
        <f t="shared" si="0"/>
        <v>50625</v>
      </c>
      <c r="J17" s="63"/>
    </row>
    <row r="18" spans="1:10" ht="21.75" customHeight="1" x14ac:dyDescent="0.2">
      <c r="A18" s="61"/>
      <c r="B18" s="51" t="s">
        <v>56</v>
      </c>
      <c r="C18" s="58" t="s">
        <v>12</v>
      </c>
      <c r="D18" s="58">
        <v>450</v>
      </c>
      <c r="E18" s="82">
        <v>1350</v>
      </c>
      <c r="F18" s="62">
        <v>0</v>
      </c>
      <c r="G18" s="59">
        <v>25</v>
      </c>
      <c r="H18" s="59">
        <v>0.15</v>
      </c>
      <c r="I18" s="59">
        <f t="shared" si="0"/>
        <v>5062.5</v>
      </c>
      <c r="J18" s="63"/>
    </row>
    <row r="19" spans="1:10" ht="21.75" customHeight="1" x14ac:dyDescent="0.2">
      <c r="A19" s="61"/>
      <c r="B19" s="62"/>
      <c r="C19" s="58" t="s">
        <v>12</v>
      </c>
      <c r="D19" s="58"/>
      <c r="E19" s="82">
        <v>0</v>
      </c>
      <c r="F19" s="62">
        <v>0</v>
      </c>
      <c r="G19" s="59">
        <f t="shared" ref="G16:G20" si="1">E19+F19</f>
        <v>0</v>
      </c>
      <c r="H19" s="59"/>
      <c r="I19" s="59">
        <f t="shared" si="0"/>
        <v>0</v>
      </c>
      <c r="J19" s="63"/>
    </row>
    <row r="20" spans="1:10" ht="21.75" customHeight="1" thickBot="1" x14ac:dyDescent="0.25">
      <c r="A20" s="61"/>
      <c r="B20" s="62"/>
      <c r="C20" s="58" t="s">
        <v>12</v>
      </c>
      <c r="D20" s="58"/>
      <c r="E20" s="82">
        <v>0</v>
      </c>
      <c r="F20" s="62">
        <v>0</v>
      </c>
      <c r="G20" s="59">
        <f t="shared" si="1"/>
        <v>0</v>
      </c>
      <c r="H20" s="59"/>
      <c r="I20" s="59">
        <f t="shared" si="0"/>
        <v>0</v>
      </c>
      <c r="J20" s="63"/>
    </row>
    <row r="21" spans="1:10" ht="30" customHeight="1" thickTop="1" thickBot="1" x14ac:dyDescent="0.25">
      <c r="A21" s="109" t="s">
        <v>5</v>
      </c>
      <c r="B21" s="110"/>
      <c r="C21" s="64"/>
      <c r="D21" s="64"/>
      <c r="E21" s="64"/>
      <c r="F21" s="64"/>
      <c r="G21" s="65"/>
      <c r="H21" s="65"/>
      <c r="I21" s="65">
        <f>SUM(I4:I20)</f>
        <v>149812.5</v>
      </c>
      <c r="J21" s="66"/>
    </row>
    <row r="22" spans="1:10" ht="26.25" customHeight="1" thickTop="1" x14ac:dyDescent="0.2">
      <c r="A22" s="111" t="s">
        <v>9</v>
      </c>
      <c r="B22" s="112"/>
      <c r="C22" s="55"/>
      <c r="D22" s="55"/>
      <c r="E22" s="55"/>
      <c r="F22" s="55"/>
      <c r="G22" s="37"/>
      <c r="H22" s="37"/>
      <c r="I22" s="37"/>
      <c r="J22" s="67"/>
    </row>
    <row r="23" spans="1:10" ht="26.25" customHeight="1" x14ac:dyDescent="0.2">
      <c r="A23" s="68"/>
      <c r="B23" s="69"/>
      <c r="C23" s="70"/>
      <c r="D23" s="70"/>
      <c r="E23" s="70"/>
      <c r="F23" s="58"/>
      <c r="G23" s="59"/>
      <c r="H23" s="59"/>
      <c r="I23" s="39"/>
      <c r="J23" s="63"/>
    </row>
    <row r="24" spans="1:10" ht="21.75" customHeight="1" x14ac:dyDescent="0.2">
      <c r="A24" s="61">
        <v>1</v>
      </c>
      <c r="B24" s="69" t="s">
        <v>46</v>
      </c>
      <c r="C24" s="71"/>
      <c r="D24" s="71"/>
      <c r="E24" s="71"/>
      <c r="F24" s="62"/>
      <c r="G24" s="39"/>
      <c r="H24" s="39"/>
      <c r="I24" s="39">
        <v>20000</v>
      </c>
      <c r="J24" s="72">
        <v>45350</v>
      </c>
    </row>
    <row r="25" spans="1:10" ht="21.75" customHeight="1" x14ac:dyDescent="0.2">
      <c r="A25" s="61">
        <v>2</v>
      </c>
      <c r="B25" s="69" t="s">
        <v>47</v>
      </c>
      <c r="C25" s="71"/>
      <c r="D25" s="71"/>
      <c r="E25" s="71"/>
      <c r="F25" s="62"/>
      <c r="G25" s="39"/>
      <c r="H25" s="39"/>
      <c r="I25" s="39">
        <v>20000</v>
      </c>
      <c r="J25" s="72">
        <v>45358</v>
      </c>
    </row>
    <row r="26" spans="1:10" ht="21.75" customHeight="1" x14ac:dyDescent="0.2">
      <c r="A26" s="61">
        <v>3</v>
      </c>
      <c r="B26" s="69" t="s">
        <v>48</v>
      </c>
      <c r="C26" s="71"/>
      <c r="D26" s="71"/>
      <c r="E26" s="71"/>
      <c r="F26" s="62"/>
      <c r="G26" s="39"/>
      <c r="H26" s="39"/>
      <c r="I26" s="39">
        <v>25000</v>
      </c>
      <c r="J26" s="72">
        <v>45365</v>
      </c>
    </row>
    <row r="27" spans="1:10" ht="21.75" customHeight="1" x14ac:dyDescent="0.2">
      <c r="A27" s="61">
        <v>4</v>
      </c>
      <c r="B27" s="69" t="s">
        <v>49</v>
      </c>
      <c r="C27" s="71"/>
      <c r="D27" s="71"/>
      <c r="E27" s="71"/>
      <c r="F27" s="62"/>
      <c r="G27" s="39"/>
      <c r="H27" s="39"/>
      <c r="I27" s="39">
        <v>30000</v>
      </c>
      <c r="J27" s="72">
        <v>45371</v>
      </c>
    </row>
    <row r="28" spans="1:10" ht="21.75" customHeight="1" x14ac:dyDescent="0.2">
      <c r="A28" s="61">
        <v>5</v>
      </c>
      <c r="B28" s="69" t="s">
        <v>57</v>
      </c>
      <c r="C28" s="71"/>
      <c r="D28" s="71"/>
      <c r="E28" s="71"/>
      <c r="F28" s="62"/>
      <c r="G28" s="39"/>
      <c r="H28" s="39"/>
      <c r="I28" s="39">
        <v>50000</v>
      </c>
      <c r="J28" s="72">
        <v>45378</v>
      </c>
    </row>
    <row r="29" spans="1:10" ht="21.75" customHeight="1" x14ac:dyDescent="0.2">
      <c r="A29" s="61"/>
      <c r="B29" s="69"/>
      <c r="C29" s="71"/>
      <c r="D29" s="71"/>
      <c r="E29" s="71"/>
      <c r="F29" s="62"/>
      <c r="G29" s="39"/>
      <c r="H29" s="39"/>
      <c r="I29" s="39"/>
      <c r="J29" s="72"/>
    </row>
    <row r="30" spans="1:10" ht="21.75" customHeight="1" x14ac:dyDescent="0.2">
      <c r="A30" s="61"/>
      <c r="B30" s="69"/>
      <c r="C30" s="62"/>
      <c r="D30" s="62"/>
      <c r="E30" s="62"/>
      <c r="F30" s="62"/>
      <c r="G30" s="39"/>
      <c r="H30" s="39"/>
      <c r="I30" s="39"/>
      <c r="J30" s="72"/>
    </row>
    <row r="31" spans="1:10" ht="21.75" customHeight="1" thickBot="1" x14ac:dyDescent="0.25">
      <c r="A31" s="73"/>
      <c r="B31" s="74"/>
      <c r="C31" s="56"/>
      <c r="D31" s="56"/>
      <c r="E31" s="56"/>
      <c r="F31" s="56"/>
      <c r="G31" s="75"/>
      <c r="H31" s="75"/>
      <c r="I31" s="75"/>
      <c r="J31" s="76"/>
    </row>
    <row r="32" spans="1:10" ht="30" customHeight="1" thickTop="1" thickBot="1" x14ac:dyDescent="0.25">
      <c r="A32" s="109" t="s">
        <v>5</v>
      </c>
      <c r="B32" s="110"/>
      <c r="C32" s="64"/>
      <c r="D32" s="64"/>
      <c r="E32" s="64"/>
      <c r="F32" s="64"/>
      <c r="G32" s="65"/>
      <c r="H32" s="65"/>
      <c r="I32" s="65">
        <f>SUM(I23:I31)</f>
        <v>145000</v>
      </c>
      <c r="J32" s="66"/>
    </row>
    <row r="33" spans="1:10" ht="54.75" customHeight="1" thickTop="1" thickBot="1" x14ac:dyDescent="0.25">
      <c r="A33" s="77"/>
      <c r="B33" s="78" t="s">
        <v>5</v>
      </c>
      <c r="C33" s="78"/>
      <c r="D33" s="78"/>
      <c r="E33" s="78"/>
      <c r="F33" s="64"/>
      <c r="G33" s="65"/>
      <c r="H33" s="65"/>
      <c r="I33" s="65">
        <f>I21-I32</f>
        <v>4812.5</v>
      </c>
      <c r="J33" s="66"/>
    </row>
    <row r="34" spans="1:10" ht="15" thickTop="1" x14ac:dyDescent="0.2"/>
  </sheetData>
  <mergeCells count="8">
    <mergeCell ref="I2:I3"/>
    <mergeCell ref="J2:J3"/>
    <mergeCell ref="A21:B21"/>
    <mergeCell ref="A22:B22"/>
    <mergeCell ref="A32:B32"/>
    <mergeCell ref="F1:G1"/>
    <mergeCell ref="A2:A3"/>
    <mergeCell ref="E2:G2"/>
  </mergeCells>
  <phoneticPr fontId="6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خالد طارق ابراهيم</vt:lpstr>
      <vt:lpstr>محمد جمال حسن</vt:lpstr>
      <vt:lpstr>صلاح المنياوي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-Vip-23</cp:lastModifiedBy>
  <cp:lastPrinted>2024-02-06T13:47:26Z</cp:lastPrinted>
  <dcterms:created xsi:type="dcterms:W3CDTF">2023-11-18T20:53:10Z</dcterms:created>
  <dcterms:modified xsi:type="dcterms:W3CDTF">2024-03-27T20:26:43Z</dcterms:modified>
</cp:coreProperties>
</file>